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8770" windowHeight="11685" activeTab="2"/>
  </bookViews>
  <sheets>
    <sheet name="Показатели" sheetId="1" r:id="rId1"/>
    <sheet name="План по достижению" sheetId="2" r:id="rId2"/>
    <sheet name="Мероприятия" sheetId="3" r:id="rId3"/>
    <sheet name="Финансовое обеспечение" sheetId="4" r:id="rId4"/>
    <sheet name="Риски" sheetId="5" r:id="rId5"/>
  </sheets>
  <definedNames>
    <definedName name="_ftn1" localSheetId="0">Показатели!$A$11</definedName>
    <definedName name="_ftn2" localSheetId="0">Показатели!$A$12</definedName>
    <definedName name="_ftn3" localSheetId="0">Показатели!$A$13</definedName>
    <definedName name="_ftn4" localSheetId="0">Показатели!$A$14</definedName>
    <definedName name="_ftn5" localSheetId="0">Показатели!$A$15</definedName>
    <definedName name="_ftn6" localSheetId="0">Показатели!$A$16</definedName>
    <definedName name="_ftn7" localSheetId="0">Показатели!$A$17</definedName>
    <definedName name="_ftnref1" localSheetId="0">Показатели!$A$3</definedName>
    <definedName name="_ftnref2" localSheetId="0">Показатели!$C$5</definedName>
    <definedName name="_ftnref3" localSheetId="0">Показатели!$D$5</definedName>
    <definedName name="_ftnref4" localSheetId="0">Показатели!$J$5</definedName>
    <definedName name="_ftnref5" localSheetId="0">Показатели!$L$5</definedName>
    <definedName name="_ftnref6" localSheetId="0">Показатели!$M$5</definedName>
    <definedName name="_ftnref7" localSheetId="0">Показатели!$O$5</definedName>
    <definedName name="_Ref129272782" localSheetId="0">Показатели!$L$5</definedName>
    <definedName name="_Ref129272804" localSheetId="0">Показатели!$O$5</definedName>
    <definedName name="_Ref129366428" localSheetId="0">Показатели!$D$5</definedName>
    <definedName name="_xlnm.Print_Area" localSheetId="0">Показатели!$A$1:$O$8</definedName>
  </definedNames>
  <calcPr calcId="145621"/>
</workbook>
</file>

<file path=xl/calcChain.xml><?xml version="1.0" encoding="utf-8"?>
<calcChain xmlns="http://schemas.openxmlformats.org/spreadsheetml/2006/main">
  <c r="J16" i="3" l="1"/>
  <c r="J15" i="3"/>
  <c r="J11" i="3"/>
  <c r="J8" i="3"/>
  <c r="J18" i="3" l="1"/>
  <c r="K14" i="4" l="1"/>
  <c r="K13" i="4"/>
  <c r="K12" i="4"/>
  <c r="K11" i="4"/>
  <c r="K10" i="4"/>
  <c r="J9" i="4"/>
  <c r="K9" i="4" s="1"/>
  <c r="I9" i="4"/>
  <c r="H9" i="4"/>
  <c r="G9" i="4"/>
  <c r="F9" i="4"/>
  <c r="J8" i="4"/>
  <c r="K8" i="4" s="1"/>
  <c r="I8" i="4"/>
  <c r="H8" i="4"/>
  <c r="H7" i="4" s="1"/>
  <c r="G8" i="4"/>
  <c r="G7" i="4" s="1"/>
  <c r="F8" i="4"/>
  <c r="J7" i="4"/>
  <c r="K7" i="4" s="1"/>
  <c r="I7" i="4"/>
  <c r="F7" i="4"/>
  <c r="J7" i="3" l="1"/>
  <c r="J9" i="3"/>
  <c r="J10" i="3"/>
  <c r="J12" i="3"/>
  <c r="J13" i="3"/>
  <c r="J6" i="3"/>
</calcChain>
</file>

<file path=xl/sharedStrings.xml><?xml version="1.0" encoding="utf-8"?>
<sst xmlns="http://schemas.openxmlformats.org/spreadsheetml/2006/main" count="263" uniqueCount="136">
  <si>
    <t>№ п/п</t>
  </si>
  <si>
    <t>Статус фактического/ прогнозного значения за отчётный период</t>
  </si>
  <si>
    <t>Признак возрастания (убывания, динамики)</t>
  </si>
  <si>
    <t>Подтверждающий документ</t>
  </si>
  <si>
    <t>1.</t>
  </si>
  <si>
    <t>Наименование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</si>
  <si>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</si>
  <si>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</si>
  <si>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</si>
  <si>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Уровень показателя</t>
  </si>
  <si>
    <t>Прогнозное значение на конец отчётного периода</t>
  </si>
  <si>
    <t>Плановое значение на конец текущего года</t>
  </si>
  <si>
    <t>Информационная система</t>
  </si>
  <si>
    <t>Прогнозное значение на конец текущего года</t>
  </si>
  <si>
    <t>Комментарий</t>
  </si>
  <si>
    <t>Плановые значения по кварталам/месяцам</t>
  </si>
  <si>
    <t>На конец (указывается год)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</si>
  <si>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</si>
  <si>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</si>
  <si>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</si>
  <si>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</si>
  <si>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</si>
  <si>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</si>
  <si>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</si>
  <si>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</si>
  <si>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</si>
  <si>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</si>
  <si>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</si>
  <si>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</si>
  <si>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план</t>
  </si>
  <si>
    <t>факт/прогноз</t>
  </si>
  <si>
    <t>Наименование мероприятия (результата) / контрольной точки</t>
  </si>
  <si>
    <t>Базовое значение</t>
  </si>
  <si>
    <t>Процент исполнения фин. обеспечения реализации мероприятия</t>
  </si>
  <si>
    <t>Плановая дата наступления контрольной точки</t>
  </si>
  <si>
    <t>Ответственный исполнитель (Фамилия И.О., должность)</t>
  </si>
  <si>
    <t>-</t>
  </si>
  <si>
    <t>Прогнозная дата наступления контрольной точки</t>
  </si>
  <si>
    <t>Фактическая дата наступления контрольной точки</t>
  </si>
  <si>
    <t>Единица измерения(по ОКЕИ)</t>
  </si>
  <si>
    <t>Уровень соответствия декомпозированного мероприятия (результата)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</si>
  <si>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</si>
  <si>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</si>
  <si>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 финансового обеспечения реализации государственной программы, структурного элемента, мероприятия</t>
  </si>
  <si>
    <t>Код целевой статьи расходов</t>
  </si>
  <si>
    <t>Объём финансового обеспечения, тыс. рублей</t>
  </si>
  <si>
    <t>Исполнение, тыс. рублей</t>
  </si>
  <si>
    <t>Процент исполнения, (10)/(7)*100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</si>
  <si>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</si>
  <si>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</si>
  <si>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</si>
  <si>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</si>
  <si>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</si>
  <si>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 xml:space="preserve">Всего, 
в том числе:
</t>
  </si>
  <si>
    <t>бюджетные ассигнования областного бюджета
областного бюджета</t>
  </si>
  <si>
    <t>бюджетные ассигнования федерального бюджета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</si>
  <si>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</si>
  <si>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</si>
  <si>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</si>
  <si>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</si>
  <si>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</si>
  <si>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</si>
  <si>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</si>
  <si>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</si>
  <si>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Приложение № 1</t>
  </si>
  <si>
    <t>ГП</t>
  </si>
  <si>
    <t>–</t>
  </si>
  <si>
    <t>единиц</t>
  </si>
  <si>
    <t>28.12</t>
  </si>
  <si>
    <t>человек</t>
  </si>
  <si>
    <t>2.1.</t>
  </si>
  <si>
    <t>2.1.1.</t>
  </si>
  <si>
    <t>Агентство</t>
  </si>
  <si>
    <t>бюджетные ассигнования областного бюджета областного бюджета</t>
  </si>
  <si>
    <t>Задача комплекса процессных мероприятий «Обеспечение работодателей, осуществляющих деятельность на территории Ульяновской области, в настоящее время и на перспективу рабочими кадрами надлежащей квалификации, а также обеспечение социальной поддержки безработных граждан»</t>
  </si>
  <si>
    <t>Коэффициент напряженности на рынке труда в Ульяновской области</t>
  </si>
  <si>
    <t xml:space="preserve">Форма 1-ГМУ «Сведения о предоставлении государственных (муниципальных)услуг»  </t>
  </si>
  <si>
    <t>Региональная информационная система Программный комплекс «Катарсис»</t>
  </si>
  <si>
    <t>1.Сведения о достижении показателей комплекса процессных мероприятий "Активная политика занятости населения и социальная поддержка безработных граждан"</t>
  </si>
  <si>
    <t>2. Сведения о помесячном достижении показателей комплекса процессных мероприятий «Активная политика занятости населения и социальная поддержка безработных граждан» в 2024 году</t>
  </si>
  <si>
    <t>Задача:  Обеспечение работодателей, осуществляющих деятельность на территории Ульяновской области, в настоящее время и на перспективу рабочими кадрами надлежащей квалификации, а также обеспечение социальной поддержки безработных граждан</t>
  </si>
  <si>
    <t>Коэффициент напряженности на рынке труда в Ульяновской области, единиц</t>
  </si>
  <si>
    <t>3. Сведения о выполнении (достижении) мероприятий (результатов) и контрольных точек комплекса процессных мероприятий «Активная политика занятости населения и социальная поддержка безработных граждан»</t>
  </si>
  <si>
    <t>Мероприятие (результат) «Оказаны государственные услуги в сфере содействия занятости населения в Ульяновской области»</t>
  </si>
  <si>
    <t>Контрольная точка «Сформирован и предоставлен отчёт об оказании государственных услуг»</t>
  </si>
  <si>
    <t>Мероприятие (результат) «Назначены социальные выплаты безработным гражданам в виде пособия по безработице, материальной помощи в связи с истечением установленного периода выплаты пособия по безработице, пенсии, назначенной по предложению органов службы занятости на период до наступления возраста, дающего право на страховую пенсию по старости, в том числе назначаемую досрочно,  в Ульяновской области»</t>
  </si>
  <si>
    <t>Контрольная точка «Сформирован и предоставлен отчёт, содержащий сведения о назначенных социальных выплатах»</t>
  </si>
  <si>
    <t>Мероприятие (результат) «Предоставлены меры социальной поддержки предусмотренных Законом Ульяновской области от 02.10.2020 № 103-ЗО «О правовом регулировании отдельных вопросов статуса молодых специалистов в Ульяновской области» работникам органов службы занятости отнесенных к категории молодых специалистов»</t>
  </si>
  <si>
    <t>х</t>
  </si>
  <si>
    <t>Контрольная точка «Предоставлен мониторинг реализации Закона Ульяновской области от 02.10.2020 № 103-ЗО «О правовом регулировании отдельных вопросов статуса молодых специалистов в Ульяновской области» по оказанным мерам поддержки молодым специалистам в разрезе ИОВ и структурных подразделений Администрации Правительства Ульяновской области»</t>
  </si>
  <si>
    <t>Мероприятие (результат) «Проведены мероприятия в области социального партнёрства»</t>
  </si>
  <si>
    <t>Мероприятие (результат) «Проведены мероприятия по улучшению условий и охраны труда»</t>
  </si>
  <si>
    <t>Единиц</t>
  </si>
  <si>
    <t>Контрольная точка «Разработано и принято распоряжение Правительства «Об организации и проведении месячника по охране труда в Ульяновской области»</t>
  </si>
  <si>
    <t>Контрольная точка «Разработано и принято распоряжение Агентства по развитию человеческого потенциала и трудовых ресурсов Ульяновской области «О награждении победителей областного конкурса «Лучший специалист по охране труда»»</t>
  </si>
  <si>
    <t>11.02</t>
  </si>
  <si>
    <t>11.07</t>
  </si>
  <si>
    <t>01.07</t>
  </si>
  <si>
    <t>01.10</t>
  </si>
  <si>
    <t>01.05</t>
  </si>
  <si>
    <t>01.01</t>
  </si>
  <si>
    <t>3.1.</t>
  </si>
  <si>
    <t>3.1.1.</t>
  </si>
  <si>
    <t>4.1.</t>
  </si>
  <si>
    <t>4.1.1</t>
  </si>
  <si>
    <t>5.1.</t>
  </si>
  <si>
    <t>5.1.1.</t>
  </si>
  <si>
    <t>5.1.2.</t>
  </si>
  <si>
    <t>В.С.Фирстаев, директор департамента занятости населения, труда и социального партнёрства</t>
  </si>
  <si>
    <t xml:space="preserve">Форма 1-ГМУ «Сведения о предоставлении государственных (муниципальных) услуг»  
</t>
  </si>
  <si>
    <t xml:space="preserve">Форма 1-ГМУ «Сведения о предоставлении государственных (муниципальных) услуг»  </t>
  </si>
  <si>
    <t>Формы 1-Т (трудоустройство) «Сведения о содействии занятости граждан»</t>
  </si>
  <si>
    <t xml:space="preserve">С.А. Дубова, заместитель руководителя Агентства по развитию человеческого потенциала и трудовых ресурсов Ульяновской области –  директор департамента анализа и разработки стратегических направлений развития человеческого потенциала
</t>
  </si>
  <si>
    <t>Мониторинг реализации Закона Ульяновской области от 02.10.2020 № 103-ЗО «О правовом регулировании отдельных вопросов статуса молодых специалистов в Ульяновской области» по оказанным мерам поддержки молодым специалистам в разрезе ИОГВ и структурных подразделений Администрации Правительства Ульяновской области</t>
  </si>
  <si>
    <t>Распоряжение о мероприятии</t>
  </si>
  <si>
    <t>Распоряжение и постановление о мероприятии</t>
  </si>
  <si>
    <t>4.1.2</t>
  </si>
  <si>
    <t>Контрольная точка «Разработано и принято распоряжение Губернатора Ульяновской области «О присуждении ежегодной областной премии имени Михаила Ивановича Лимасова в 2024 году»</t>
  </si>
  <si>
    <t>Контрольная точка «Разработано и принято распоряжение Агентства по развитию человеческого потенциала и трудовых ресурсов Ульяновской области «Об организации и проведении ежегодного областного конкурса «Семейные трудовые династии»</t>
  </si>
  <si>
    <t xml:space="preserve">4. Сведения об исполнении бюджетных ассигнований, предусмотренных на финансовое обеспечение реализации комплекса процессных мероприятий «Активная политика занятости населения и социальная поддержка безработных граждан» </t>
  </si>
  <si>
    <t>Структурные элементы, не входящие в направления (подпрограммы)</t>
  </si>
  <si>
    <t>3.</t>
  </si>
  <si>
    <t>Реализация прав граждан на труд и создание благоприятных условий для обеспечения занятости населения</t>
  </si>
  <si>
    <t>3.2.</t>
  </si>
  <si>
    <t>Социальные выплаты безработным гражданам и иным категориям граждан в соответствии с законодательством о занятости населения</t>
  </si>
  <si>
    <t>3.3.</t>
  </si>
  <si>
    <t>Реализация Закона Ульяновской области от 2 октября 2020 года № 103-ЗО «О правовом регулировании отдельных вопросов статуса молодых специалистов в Ульяновской области»</t>
  </si>
  <si>
    <t>3.4.</t>
  </si>
  <si>
    <t>Мероприятия в области социального партнёрства</t>
  </si>
  <si>
    <t>3.5.</t>
  </si>
  <si>
    <t xml:space="preserve">Мероприятия по улучшению условий и охраны труда </t>
  </si>
  <si>
    <t>Комплекс процессных мероприятий «Активная политика занятости населения и социальная поддержка безработных граждан</t>
  </si>
  <si>
    <t xml:space="preserve">Отчёт о ходе реализации комплекса процессных мероприятий  «Активная политика занятости населения и социальная поддержка безработных граждан» государственной программы «Содействие занятости населения и развитие трудовых ресурсов в Ульяновской области» за _9 месяцев 2024 года_ </t>
  </si>
  <si>
    <t>16.07</t>
  </si>
  <si>
    <t>16.10</t>
  </si>
  <si>
    <t>11.10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</si>
</sst>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  <font>
      <sz val="9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9"/>
      <color theme="1"/>
      <name val="Calibri"/>
      <family val="2"/>
      <scheme val="minor"/>
    </font>
    <font>
      <b/>
      <i/>
      <sz val="10"/>
      <color rgb="FF0D0D0D"/>
      <name val="PT Astra Serif"/>
      <family val="1"/>
      <charset val="204"/>
    </font>
    <font>
      <b/>
      <i/>
      <sz val="10"/>
      <color theme="1"/>
      <name val="PT Astra Serif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workbookViewId="0">
      <selection activeCell="I9" sqref="I9"/>
    </sheetView>
  </sheetViews>
  <sheetFormatPr defaultRowHeight="12.75" x14ac:dyDescent="0.2"/>
  <cols>
    <col min="1" max="1" width="9.140625" style="3"/>
    <col min="2" max="2" width="13.42578125" style="3" customWidth="1"/>
    <col min="3" max="3" width="33.42578125" style="3" customWidth="1"/>
    <col min="4" max="5" width="9.140625" style="3"/>
    <col min="6" max="6" width="14.140625" style="3" customWidth="1"/>
    <col min="7" max="7" width="15.140625" style="3" customWidth="1"/>
    <col min="8" max="8" width="9.140625" style="3"/>
    <col min="9" max="9" width="13" style="3" customWidth="1"/>
    <col min="10" max="10" width="12.7109375" style="3" customWidth="1"/>
    <col min="11" max="11" width="17.28515625" style="3" customWidth="1"/>
    <col min="12" max="12" width="13.7109375" style="3" customWidth="1"/>
    <col min="13" max="13" width="15.85546875" style="3" customWidth="1"/>
    <col min="14" max="14" width="11" style="3" customWidth="1"/>
    <col min="15" max="15" width="12" style="3" customWidth="1"/>
    <col min="16" max="16384" width="9.140625" style="3"/>
  </cols>
  <sheetData>
    <row r="1" spans="1:15" x14ac:dyDescent="0.2">
      <c r="N1" s="46" t="s">
        <v>64</v>
      </c>
      <c r="O1" s="46"/>
    </row>
    <row r="2" spans="1:15" ht="36" customHeight="1" x14ac:dyDescent="0.2">
      <c r="A2" s="44" t="s">
        <v>132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">
      <c r="A3" s="47" t="s">
        <v>78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5" spans="1:15" ht="76.5" x14ac:dyDescent="0.2">
      <c r="A5" s="1" t="s">
        <v>0</v>
      </c>
      <c r="B5" s="2" t="s">
        <v>1</v>
      </c>
      <c r="C5" s="2" t="s">
        <v>5</v>
      </c>
      <c r="D5" s="51" t="s">
        <v>9</v>
      </c>
      <c r="E5" s="51"/>
      <c r="F5" s="1" t="s">
        <v>2</v>
      </c>
      <c r="G5" s="1" t="s">
        <v>6</v>
      </c>
      <c r="H5" s="2" t="s">
        <v>7</v>
      </c>
      <c r="I5" s="2" t="s">
        <v>8</v>
      </c>
      <c r="J5" s="2" t="s">
        <v>10</v>
      </c>
      <c r="K5" s="2" t="s">
        <v>3</v>
      </c>
      <c r="L5" s="2" t="s">
        <v>11</v>
      </c>
      <c r="M5" s="2" t="s">
        <v>12</v>
      </c>
      <c r="N5" s="1" t="s">
        <v>13</v>
      </c>
      <c r="O5" s="2" t="s">
        <v>14</v>
      </c>
    </row>
    <row r="6" spans="1:15" x14ac:dyDescent="0.2">
      <c r="A6" s="1">
        <v>1</v>
      </c>
      <c r="B6" s="1">
        <v>2</v>
      </c>
      <c r="C6" s="1">
        <v>3</v>
      </c>
      <c r="D6" s="52">
        <v>4</v>
      </c>
      <c r="E6" s="52"/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</row>
    <row r="7" spans="1:15" ht="38.25" customHeight="1" x14ac:dyDescent="0.2">
      <c r="A7" s="13" t="s">
        <v>4</v>
      </c>
      <c r="B7" s="14"/>
      <c r="C7" s="48" t="s">
        <v>74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</row>
    <row r="8" spans="1:15" ht="96.75" customHeight="1" x14ac:dyDescent="0.2">
      <c r="A8" s="15" t="s">
        <v>28</v>
      </c>
      <c r="B8" s="26"/>
      <c r="C8" s="17" t="s">
        <v>75</v>
      </c>
      <c r="D8" s="42" t="s">
        <v>65</v>
      </c>
      <c r="E8" s="43"/>
      <c r="F8" s="16" t="s">
        <v>66</v>
      </c>
      <c r="G8" s="16" t="s">
        <v>67</v>
      </c>
      <c r="H8" s="16">
        <v>0.2</v>
      </c>
      <c r="I8" s="34">
        <v>0.12</v>
      </c>
      <c r="J8" s="35" t="s">
        <v>66</v>
      </c>
      <c r="K8" s="35" t="s">
        <v>76</v>
      </c>
      <c r="L8" s="35">
        <v>0.2</v>
      </c>
      <c r="M8" s="35" t="s">
        <v>77</v>
      </c>
      <c r="N8" s="35"/>
      <c r="O8" s="36"/>
    </row>
  </sheetData>
  <mergeCells count="7">
    <mergeCell ref="D8:E8"/>
    <mergeCell ref="A2:O2"/>
    <mergeCell ref="N1:O1"/>
    <mergeCell ref="A3:O3"/>
    <mergeCell ref="C7:O7"/>
    <mergeCell ref="D5:E5"/>
    <mergeCell ref="D6:E6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activeCell="L10" sqref="L10"/>
    </sheetView>
  </sheetViews>
  <sheetFormatPr defaultRowHeight="12.75" x14ac:dyDescent="0.2"/>
  <cols>
    <col min="1" max="1" width="9.140625" style="3"/>
    <col min="2" max="2" width="14.7109375" style="3" customWidth="1"/>
    <col min="3" max="3" width="11" style="3" customWidth="1"/>
    <col min="4" max="14" width="9.140625" style="3"/>
    <col min="15" max="15" width="14.85546875" style="3" customWidth="1"/>
    <col min="16" max="16384" width="9.140625" style="3"/>
  </cols>
  <sheetData>
    <row r="1" spans="1:15" ht="32.25" customHeight="1" x14ac:dyDescent="0.2">
      <c r="A1" s="56" t="s">
        <v>79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2">
      <c r="A2" s="6"/>
    </row>
    <row r="3" spans="1:15" ht="35.25" customHeight="1" x14ac:dyDescent="0.2">
      <c r="A3" s="51" t="s">
        <v>0</v>
      </c>
      <c r="B3" s="51" t="s">
        <v>5</v>
      </c>
      <c r="C3" s="51" t="s">
        <v>9</v>
      </c>
      <c r="D3" s="51" t="s">
        <v>15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7" t="s">
        <v>16</v>
      </c>
    </row>
    <row r="4" spans="1:15" x14ac:dyDescent="0.2">
      <c r="A4" s="51"/>
      <c r="B4" s="51"/>
      <c r="C4" s="51"/>
      <c r="D4" s="2" t="s">
        <v>17</v>
      </c>
      <c r="E4" s="2" t="s">
        <v>18</v>
      </c>
      <c r="F4" s="4" t="s">
        <v>19</v>
      </c>
      <c r="G4" s="2" t="s">
        <v>20</v>
      </c>
      <c r="H4" s="2" t="s">
        <v>21</v>
      </c>
      <c r="I4" s="4" t="s">
        <v>22</v>
      </c>
      <c r="J4" s="2" t="s">
        <v>23</v>
      </c>
      <c r="K4" s="2" t="s">
        <v>24</v>
      </c>
      <c r="L4" s="4" t="s">
        <v>25</v>
      </c>
      <c r="M4" s="2" t="s">
        <v>26</v>
      </c>
      <c r="N4" s="2" t="s">
        <v>27</v>
      </c>
      <c r="O4" s="57"/>
    </row>
    <row r="5" spans="1:15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ht="35.25" customHeight="1" x14ac:dyDescent="0.2">
      <c r="A6" s="2" t="s">
        <v>4</v>
      </c>
      <c r="B6" s="58" t="s">
        <v>80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2.75" customHeight="1" x14ac:dyDescent="0.2">
      <c r="A7" s="53" t="s">
        <v>28</v>
      </c>
      <c r="B7" s="54" t="s">
        <v>81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5" x14ac:dyDescent="0.2">
      <c r="A8" s="53"/>
      <c r="B8" s="5" t="s">
        <v>29</v>
      </c>
      <c r="C8" s="55" t="s">
        <v>65</v>
      </c>
      <c r="D8" s="12">
        <v>0.23</v>
      </c>
      <c r="E8" s="27">
        <v>0.23</v>
      </c>
      <c r="F8" s="27">
        <v>0.23</v>
      </c>
      <c r="G8" s="27">
        <v>0.22</v>
      </c>
      <c r="H8" s="27">
        <v>0.22</v>
      </c>
      <c r="I8" s="27">
        <v>0.21</v>
      </c>
      <c r="J8" s="27">
        <v>0.21</v>
      </c>
      <c r="K8" s="27">
        <v>0.2</v>
      </c>
      <c r="L8" s="27">
        <v>0.2</v>
      </c>
      <c r="M8" s="27">
        <v>0.2</v>
      </c>
      <c r="N8" s="27">
        <v>0.2</v>
      </c>
      <c r="O8" s="27">
        <v>0.2</v>
      </c>
    </row>
    <row r="9" spans="1:15" x14ac:dyDescent="0.2">
      <c r="A9" s="53"/>
      <c r="B9" s="5" t="s">
        <v>30</v>
      </c>
      <c r="C9" s="55"/>
      <c r="D9" s="12">
        <v>0.2</v>
      </c>
      <c r="E9" s="12">
        <v>0.2</v>
      </c>
      <c r="F9" s="12">
        <v>0.16</v>
      </c>
      <c r="G9" s="12">
        <v>0.14000000000000001</v>
      </c>
      <c r="H9" s="12">
        <v>0.12</v>
      </c>
      <c r="I9" s="12">
        <v>0.12</v>
      </c>
      <c r="J9" s="37">
        <v>0.16</v>
      </c>
      <c r="K9" s="37">
        <v>0.14000000000000001</v>
      </c>
      <c r="L9" s="37">
        <v>0.12</v>
      </c>
      <c r="M9" s="37"/>
      <c r="N9" s="37"/>
      <c r="O9" s="12"/>
    </row>
    <row r="12" spans="1:15" ht="14.25" customHeight="1" x14ac:dyDescent="0.2"/>
  </sheetData>
  <mergeCells count="10">
    <mergeCell ref="A7:A9"/>
    <mergeCell ref="B7:O7"/>
    <mergeCell ref="C8:C9"/>
    <mergeCell ref="A1:O1"/>
    <mergeCell ref="A3:A4"/>
    <mergeCell ref="B3:B4"/>
    <mergeCell ref="C3:C4"/>
    <mergeCell ref="D3:N3"/>
    <mergeCell ref="O3:O4"/>
    <mergeCell ref="B6:O6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topLeftCell="A4" workbookViewId="0">
      <selection activeCell="G10" sqref="G10"/>
    </sheetView>
  </sheetViews>
  <sheetFormatPr defaultRowHeight="15" x14ac:dyDescent="0.25"/>
  <cols>
    <col min="1" max="1" width="9.85546875" bestFit="1" customWidth="1"/>
    <col min="2" max="2" width="34.42578125" customWidth="1"/>
    <col min="3" max="3" width="11.5703125" customWidth="1"/>
    <col min="4" max="4" width="19.140625" customWidth="1"/>
    <col min="5" max="6" width="9.28515625" bestFit="1" customWidth="1"/>
    <col min="7" max="7" width="12" customWidth="1"/>
    <col min="8" max="8" width="11.7109375" customWidth="1"/>
    <col min="9" max="9" width="10.42578125" customWidth="1"/>
    <col min="10" max="10" width="14.140625" customWidth="1"/>
    <col min="11" max="11" width="12" customWidth="1"/>
    <col min="12" max="12" width="12.28515625" customWidth="1"/>
    <col min="13" max="13" width="12" customWidth="1"/>
    <col min="14" max="14" width="46" customWidth="1"/>
    <col min="15" max="15" width="24.7109375" customWidth="1"/>
    <col min="16" max="16" width="13.140625" customWidth="1"/>
  </cols>
  <sheetData>
    <row r="1" spans="1:16" x14ac:dyDescent="0.25">
      <c r="A1" s="60" t="s">
        <v>82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3" spans="1:16" ht="114.75" customHeight="1" x14ac:dyDescent="0.25">
      <c r="A3" s="2" t="s">
        <v>0</v>
      </c>
      <c r="B3" s="2" t="s">
        <v>31</v>
      </c>
      <c r="C3" s="2" t="s">
        <v>39</v>
      </c>
      <c r="D3" s="1" t="s">
        <v>40</v>
      </c>
      <c r="E3" s="2" t="s">
        <v>32</v>
      </c>
      <c r="F3" s="2" t="s">
        <v>7</v>
      </c>
      <c r="G3" s="2" t="s">
        <v>8</v>
      </c>
      <c r="H3" s="2" t="s">
        <v>10</v>
      </c>
      <c r="I3" s="2" t="s">
        <v>11</v>
      </c>
      <c r="J3" s="2" t="s">
        <v>33</v>
      </c>
      <c r="K3" s="2" t="s">
        <v>34</v>
      </c>
      <c r="L3" s="2" t="s">
        <v>38</v>
      </c>
      <c r="M3" s="2" t="s">
        <v>37</v>
      </c>
      <c r="N3" s="2" t="s">
        <v>35</v>
      </c>
      <c r="O3" s="2" t="s">
        <v>3</v>
      </c>
      <c r="P3" s="2" t="s">
        <v>14</v>
      </c>
    </row>
    <row r="4" spans="1:16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15</v>
      </c>
    </row>
    <row r="5" spans="1:16" x14ac:dyDescent="0.25">
      <c r="A5" s="14">
        <v>1</v>
      </c>
      <c r="B5" s="59" t="s">
        <v>80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1"/>
      <c r="N5" s="51"/>
      <c r="O5" s="51"/>
      <c r="P5" s="51"/>
    </row>
    <row r="6" spans="1:16" ht="69.75" customHeight="1" x14ac:dyDescent="0.25">
      <c r="A6" s="63" t="s">
        <v>28</v>
      </c>
      <c r="B6" s="16" t="s">
        <v>83</v>
      </c>
      <c r="C6" s="16" t="s">
        <v>67</v>
      </c>
      <c r="D6" s="16" t="s">
        <v>65</v>
      </c>
      <c r="E6" s="16">
        <v>115785</v>
      </c>
      <c r="F6" s="34">
        <v>115800</v>
      </c>
      <c r="G6" s="34">
        <v>76497</v>
      </c>
      <c r="H6" s="34" t="s">
        <v>66</v>
      </c>
      <c r="I6" s="34">
        <v>115800</v>
      </c>
      <c r="J6" s="28">
        <f>G6/F6*100</f>
        <v>66.059585492227981</v>
      </c>
      <c r="K6" s="7" t="s">
        <v>95</v>
      </c>
      <c r="L6" s="12" t="s">
        <v>66</v>
      </c>
      <c r="M6" s="11" t="s">
        <v>66</v>
      </c>
      <c r="N6" s="10" t="s">
        <v>108</v>
      </c>
      <c r="O6" s="7" t="s">
        <v>109</v>
      </c>
      <c r="P6" s="2"/>
    </row>
    <row r="7" spans="1:16" ht="62.25" customHeight="1" x14ac:dyDescent="0.25">
      <c r="A7" s="64"/>
      <c r="B7" s="61" t="s">
        <v>84</v>
      </c>
      <c r="C7" s="16" t="s">
        <v>67</v>
      </c>
      <c r="D7" s="16" t="s">
        <v>65</v>
      </c>
      <c r="E7" s="16" t="s">
        <v>36</v>
      </c>
      <c r="F7" s="34">
        <v>115800</v>
      </c>
      <c r="G7" s="34">
        <v>49584</v>
      </c>
      <c r="H7" s="34" t="s">
        <v>36</v>
      </c>
      <c r="I7" s="34">
        <v>115800</v>
      </c>
      <c r="J7" s="28">
        <f t="shared" ref="J7:J13" si="0">G7/F7*100</f>
        <v>42.818652849740936</v>
      </c>
      <c r="K7" s="7" t="s">
        <v>133</v>
      </c>
      <c r="L7" s="12" t="s">
        <v>66</v>
      </c>
      <c r="M7" s="11" t="s">
        <v>66</v>
      </c>
      <c r="N7" s="10" t="s">
        <v>108</v>
      </c>
      <c r="O7" s="18" t="s">
        <v>110</v>
      </c>
      <c r="P7" s="2"/>
    </row>
    <row r="8" spans="1:16" ht="62.25" customHeight="1" x14ac:dyDescent="0.25">
      <c r="A8" s="62"/>
      <c r="B8" s="62"/>
      <c r="C8" s="16" t="s">
        <v>67</v>
      </c>
      <c r="D8" s="16" t="s">
        <v>65</v>
      </c>
      <c r="E8" s="16" t="s">
        <v>36</v>
      </c>
      <c r="F8" s="34">
        <v>115800</v>
      </c>
      <c r="G8" s="34">
        <v>76497</v>
      </c>
      <c r="H8" s="34" t="s">
        <v>36</v>
      </c>
      <c r="I8" s="34">
        <v>115800</v>
      </c>
      <c r="J8" s="28">
        <f t="shared" si="0"/>
        <v>66.059585492227981</v>
      </c>
      <c r="K8" s="7" t="s">
        <v>134</v>
      </c>
      <c r="L8" s="39" t="s">
        <v>66</v>
      </c>
      <c r="M8" s="38" t="s">
        <v>66</v>
      </c>
      <c r="N8" s="39" t="s">
        <v>108</v>
      </c>
      <c r="O8" s="18" t="s">
        <v>110</v>
      </c>
      <c r="P8" s="33"/>
    </row>
    <row r="9" spans="1:16" ht="129" customHeight="1" x14ac:dyDescent="0.25">
      <c r="A9" s="29" t="s">
        <v>70</v>
      </c>
      <c r="B9" s="16" t="s">
        <v>85</v>
      </c>
      <c r="C9" s="16" t="s">
        <v>69</v>
      </c>
      <c r="D9" s="16" t="s">
        <v>65</v>
      </c>
      <c r="E9" s="16">
        <v>13478</v>
      </c>
      <c r="F9" s="37">
        <v>9500</v>
      </c>
      <c r="G9" s="34">
        <v>5101</v>
      </c>
      <c r="H9" s="34" t="s">
        <v>66</v>
      </c>
      <c r="I9" s="34">
        <v>9500</v>
      </c>
      <c r="J9" s="28">
        <f t="shared" si="0"/>
        <v>53.694736842105264</v>
      </c>
      <c r="K9" s="7" t="s">
        <v>96</v>
      </c>
      <c r="L9" s="12" t="s">
        <v>66</v>
      </c>
      <c r="M9" s="11" t="s">
        <v>66</v>
      </c>
      <c r="N9" s="10" t="s">
        <v>108</v>
      </c>
      <c r="O9" s="10" t="s">
        <v>111</v>
      </c>
      <c r="P9" s="10"/>
    </row>
    <row r="10" spans="1:16" ht="84.75" customHeight="1" x14ac:dyDescent="0.25">
      <c r="A10" s="29" t="s">
        <v>71</v>
      </c>
      <c r="B10" s="61" t="s">
        <v>86</v>
      </c>
      <c r="C10" s="16" t="s">
        <v>69</v>
      </c>
      <c r="D10" s="16" t="s">
        <v>65</v>
      </c>
      <c r="E10" s="16" t="s">
        <v>36</v>
      </c>
      <c r="F10" s="37">
        <v>9500</v>
      </c>
      <c r="G10" s="34">
        <v>3941</v>
      </c>
      <c r="H10" s="34" t="s">
        <v>66</v>
      </c>
      <c r="I10" s="34">
        <v>9500</v>
      </c>
      <c r="J10" s="28">
        <f t="shared" si="0"/>
        <v>41.484210526315792</v>
      </c>
      <c r="K10" s="7" t="s">
        <v>96</v>
      </c>
      <c r="L10" s="12" t="s">
        <v>66</v>
      </c>
      <c r="M10" s="11" t="s">
        <v>66</v>
      </c>
      <c r="N10" s="10" t="s">
        <v>108</v>
      </c>
      <c r="O10" s="12" t="s">
        <v>111</v>
      </c>
      <c r="P10" s="10"/>
    </row>
    <row r="11" spans="1:16" ht="84.75" customHeight="1" x14ac:dyDescent="0.25">
      <c r="A11" s="29"/>
      <c r="B11" s="62"/>
      <c r="C11" s="16" t="s">
        <v>69</v>
      </c>
      <c r="D11" s="16" t="s">
        <v>65</v>
      </c>
      <c r="E11" s="16" t="s">
        <v>36</v>
      </c>
      <c r="F11" s="37">
        <v>9500</v>
      </c>
      <c r="G11" s="34">
        <v>5101</v>
      </c>
      <c r="H11" s="34" t="s">
        <v>66</v>
      </c>
      <c r="I11" s="34">
        <v>9500</v>
      </c>
      <c r="J11" s="28">
        <f t="shared" si="0"/>
        <v>53.694736842105264</v>
      </c>
      <c r="K11" s="7" t="s">
        <v>135</v>
      </c>
      <c r="L11" s="39" t="s">
        <v>66</v>
      </c>
      <c r="M11" s="38" t="s">
        <v>66</v>
      </c>
      <c r="N11" s="39" t="s">
        <v>108</v>
      </c>
      <c r="O11" s="39" t="s">
        <v>111</v>
      </c>
      <c r="P11" s="33"/>
    </row>
    <row r="12" spans="1:16" ht="191.25" x14ac:dyDescent="0.25">
      <c r="A12" s="29" t="s">
        <v>101</v>
      </c>
      <c r="B12" s="16" t="s">
        <v>87</v>
      </c>
      <c r="C12" s="16" t="s">
        <v>69</v>
      </c>
      <c r="D12" s="16" t="s">
        <v>65</v>
      </c>
      <c r="E12" s="16" t="s">
        <v>88</v>
      </c>
      <c r="F12" s="34">
        <v>11</v>
      </c>
      <c r="G12" s="34">
        <v>8</v>
      </c>
      <c r="H12" s="34" t="s">
        <v>66</v>
      </c>
      <c r="I12" s="34">
        <v>11</v>
      </c>
      <c r="J12" s="28">
        <f t="shared" si="0"/>
        <v>72.727272727272734</v>
      </c>
      <c r="K12" s="7" t="s">
        <v>97</v>
      </c>
      <c r="L12" s="12" t="s">
        <v>66</v>
      </c>
      <c r="M12" s="11" t="s">
        <v>66</v>
      </c>
      <c r="N12" s="12" t="s">
        <v>112</v>
      </c>
      <c r="O12" s="12" t="s">
        <v>113</v>
      </c>
      <c r="P12" s="12"/>
    </row>
    <row r="13" spans="1:16" ht="200.25" customHeight="1" x14ac:dyDescent="0.25">
      <c r="A13" s="29" t="s">
        <v>102</v>
      </c>
      <c r="B13" s="16" t="s">
        <v>89</v>
      </c>
      <c r="C13" s="16" t="s">
        <v>69</v>
      </c>
      <c r="D13" s="16" t="s">
        <v>65</v>
      </c>
      <c r="E13" s="16" t="s">
        <v>88</v>
      </c>
      <c r="F13" s="34">
        <v>11</v>
      </c>
      <c r="G13" s="34">
        <v>8</v>
      </c>
      <c r="H13" s="34" t="s">
        <v>36</v>
      </c>
      <c r="I13" s="34">
        <v>11</v>
      </c>
      <c r="J13" s="28">
        <f t="shared" si="0"/>
        <v>72.727272727272734</v>
      </c>
      <c r="K13" s="7" t="s">
        <v>68</v>
      </c>
      <c r="L13" s="12" t="s">
        <v>66</v>
      </c>
      <c r="M13" s="11" t="s">
        <v>66</v>
      </c>
      <c r="N13" s="12" t="s">
        <v>112</v>
      </c>
      <c r="O13" s="12" t="s">
        <v>113</v>
      </c>
      <c r="P13" s="12"/>
    </row>
    <row r="14" spans="1:16" ht="36" x14ac:dyDescent="0.25">
      <c r="A14" s="29" t="s">
        <v>103</v>
      </c>
      <c r="B14" s="16" t="s">
        <v>90</v>
      </c>
      <c r="C14" s="16" t="s">
        <v>67</v>
      </c>
      <c r="D14" s="16" t="s">
        <v>65</v>
      </c>
      <c r="E14" s="16">
        <v>1</v>
      </c>
      <c r="F14" s="34">
        <v>1</v>
      </c>
      <c r="G14" s="34" t="s">
        <v>66</v>
      </c>
      <c r="H14" s="34" t="s">
        <v>66</v>
      </c>
      <c r="I14" s="34">
        <v>1</v>
      </c>
      <c r="J14" s="28">
        <v>0</v>
      </c>
      <c r="K14" s="7" t="s">
        <v>98</v>
      </c>
      <c r="L14" s="12" t="s">
        <v>66</v>
      </c>
      <c r="M14" s="11" t="s">
        <v>66</v>
      </c>
      <c r="N14" s="12" t="s">
        <v>108</v>
      </c>
      <c r="O14" s="12" t="s">
        <v>114</v>
      </c>
      <c r="P14" s="12"/>
    </row>
    <row r="15" spans="1:16" ht="84" x14ac:dyDescent="0.25">
      <c r="A15" s="29" t="s">
        <v>104</v>
      </c>
      <c r="B15" s="16" t="s">
        <v>118</v>
      </c>
      <c r="C15" s="16" t="s">
        <v>67</v>
      </c>
      <c r="D15" s="16" t="s">
        <v>65</v>
      </c>
      <c r="E15" s="16">
        <v>1</v>
      </c>
      <c r="F15" s="34">
        <v>1</v>
      </c>
      <c r="G15" s="34">
        <v>1</v>
      </c>
      <c r="H15" s="34" t="s">
        <v>36</v>
      </c>
      <c r="I15" s="34">
        <v>1</v>
      </c>
      <c r="J15" s="28">
        <f t="shared" ref="J15:J16" si="1">G15/F15*100</f>
        <v>100</v>
      </c>
      <c r="K15" s="7" t="s">
        <v>98</v>
      </c>
      <c r="L15" s="12" t="s">
        <v>66</v>
      </c>
      <c r="M15" s="11" t="s">
        <v>66</v>
      </c>
      <c r="N15" s="12" t="s">
        <v>108</v>
      </c>
      <c r="O15" s="12" t="s">
        <v>114</v>
      </c>
      <c r="P15" s="12"/>
    </row>
    <row r="16" spans="1:16" ht="60" x14ac:dyDescent="0.25">
      <c r="A16" s="29" t="s">
        <v>116</v>
      </c>
      <c r="B16" s="16" t="s">
        <v>117</v>
      </c>
      <c r="C16" s="16" t="s">
        <v>67</v>
      </c>
      <c r="D16" s="16" t="s">
        <v>65</v>
      </c>
      <c r="E16" s="16">
        <v>1</v>
      </c>
      <c r="F16" s="34">
        <v>1</v>
      </c>
      <c r="G16" s="34">
        <v>1</v>
      </c>
      <c r="H16" s="34" t="s">
        <v>36</v>
      </c>
      <c r="I16" s="34">
        <v>1</v>
      </c>
      <c r="J16" s="28">
        <f t="shared" si="1"/>
        <v>100</v>
      </c>
      <c r="K16" s="7" t="s">
        <v>98</v>
      </c>
      <c r="L16" s="12" t="s">
        <v>66</v>
      </c>
      <c r="M16" s="11" t="s">
        <v>66</v>
      </c>
      <c r="N16" s="12" t="s">
        <v>108</v>
      </c>
      <c r="O16" s="12" t="s">
        <v>114</v>
      </c>
      <c r="P16" s="12"/>
    </row>
    <row r="17" spans="1:16" ht="38.25" x14ac:dyDescent="0.25">
      <c r="A17" s="29" t="s">
        <v>105</v>
      </c>
      <c r="B17" s="16" t="s">
        <v>91</v>
      </c>
      <c r="C17" s="16" t="s">
        <v>92</v>
      </c>
      <c r="D17" s="16" t="s">
        <v>65</v>
      </c>
      <c r="E17" s="16">
        <v>1</v>
      </c>
      <c r="F17" s="34">
        <v>2</v>
      </c>
      <c r="G17" s="34">
        <v>1</v>
      </c>
      <c r="H17" s="34" t="s">
        <v>36</v>
      </c>
      <c r="I17" s="34"/>
      <c r="J17" s="28">
        <v>0</v>
      </c>
      <c r="K17" s="7" t="s">
        <v>36</v>
      </c>
      <c r="L17" s="12" t="s">
        <v>66</v>
      </c>
      <c r="M17" s="11" t="s">
        <v>66</v>
      </c>
      <c r="N17" s="12" t="s">
        <v>108</v>
      </c>
      <c r="O17" s="12" t="s">
        <v>115</v>
      </c>
      <c r="P17" s="12"/>
    </row>
    <row r="18" spans="1:16" ht="48" x14ac:dyDescent="0.25">
      <c r="A18" s="29" t="s">
        <v>106</v>
      </c>
      <c r="B18" s="16" t="s">
        <v>93</v>
      </c>
      <c r="C18" s="16" t="s">
        <v>69</v>
      </c>
      <c r="D18" s="16" t="s">
        <v>65</v>
      </c>
      <c r="E18" s="16">
        <v>1</v>
      </c>
      <c r="F18" s="34">
        <v>1</v>
      </c>
      <c r="G18" s="34">
        <v>1</v>
      </c>
      <c r="H18" s="34" t="s">
        <v>36</v>
      </c>
      <c r="I18" s="34">
        <v>1</v>
      </c>
      <c r="J18" s="28">
        <f t="shared" ref="J18" si="2">G18/F18*100</f>
        <v>100</v>
      </c>
      <c r="K18" s="7" t="s">
        <v>99</v>
      </c>
      <c r="L18" s="16" t="s">
        <v>66</v>
      </c>
      <c r="M18" s="11" t="s">
        <v>66</v>
      </c>
      <c r="N18" s="12" t="s">
        <v>108</v>
      </c>
      <c r="O18" s="12" t="s">
        <v>115</v>
      </c>
      <c r="P18" s="12"/>
    </row>
    <row r="19" spans="1:16" ht="84" x14ac:dyDescent="0.25">
      <c r="A19" s="29" t="s">
        <v>107</v>
      </c>
      <c r="B19" s="16" t="s">
        <v>94</v>
      </c>
      <c r="C19" s="16" t="s">
        <v>69</v>
      </c>
      <c r="D19" s="16" t="s">
        <v>65</v>
      </c>
      <c r="E19" s="16">
        <v>1</v>
      </c>
      <c r="F19" s="34">
        <v>1</v>
      </c>
      <c r="G19" s="34" t="s">
        <v>36</v>
      </c>
      <c r="H19" s="34" t="s">
        <v>36</v>
      </c>
      <c r="I19" s="34">
        <v>1</v>
      </c>
      <c r="J19" s="28">
        <v>0</v>
      </c>
      <c r="K19" s="7" t="s">
        <v>100</v>
      </c>
      <c r="L19" s="16" t="s">
        <v>66</v>
      </c>
      <c r="M19" s="11" t="s">
        <v>66</v>
      </c>
      <c r="N19" s="12" t="s">
        <v>108</v>
      </c>
      <c r="O19" s="12" t="s">
        <v>115</v>
      </c>
      <c r="P19" s="12"/>
    </row>
  </sheetData>
  <mergeCells count="5">
    <mergeCell ref="B5:P5"/>
    <mergeCell ref="A1:P1"/>
    <mergeCell ref="B7:B8"/>
    <mergeCell ref="A6:A8"/>
    <mergeCell ref="B10:B11"/>
  </mergeCells>
  <pageMargins left="0.7" right="0.7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activeCell="J10" sqref="J10"/>
    </sheetView>
  </sheetViews>
  <sheetFormatPr defaultRowHeight="15" x14ac:dyDescent="0.25"/>
  <cols>
    <col min="2" max="2" width="30.140625" customWidth="1"/>
    <col min="3" max="3" width="17.140625" customWidth="1"/>
    <col min="4" max="4" width="36.42578125" customWidth="1"/>
    <col min="5" max="5" width="12.42578125" customWidth="1"/>
    <col min="6" max="6" width="15.42578125" customWidth="1"/>
    <col min="7" max="7" width="12.7109375" customWidth="1"/>
    <col min="8" max="8" width="13.42578125" customWidth="1"/>
    <col min="9" max="9" width="15" customWidth="1"/>
    <col min="10" max="10" width="16" customWidth="1"/>
    <col min="11" max="11" width="12.5703125" customWidth="1"/>
    <col min="12" max="12" width="16.42578125" customWidth="1"/>
  </cols>
  <sheetData>
    <row r="1" spans="1:12" ht="35.25" customHeight="1" x14ac:dyDescent="0.25">
      <c r="A1" s="67" t="s">
        <v>119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2" ht="23.25" customHeight="1" x14ac:dyDescent="0.25">
      <c r="A3" s="68" t="s">
        <v>0</v>
      </c>
      <c r="B3" s="51" t="s">
        <v>41</v>
      </c>
      <c r="C3" s="68" t="s">
        <v>42</v>
      </c>
      <c r="D3" s="68" t="s">
        <v>43</v>
      </c>
      <c r="E3" s="68" t="s">
        <v>44</v>
      </c>
      <c r="F3" s="51" t="s">
        <v>45</v>
      </c>
      <c r="G3" s="51"/>
      <c r="H3" s="51"/>
      <c r="I3" s="51" t="s">
        <v>46</v>
      </c>
      <c r="J3" s="51"/>
      <c r="K3" s="51" t="s">
        <v>47</v>
      </c>
      <c r="L3" s="51" t="s">
        <v>14</v>
      </c>
    </row>
    <row r="4" spans="1:12" ht="56.25" customHeight="1" x14ac:dyDescent="0.25">
      <c r="A4" s="68"/>
      <c r="B4" s="51"/>
      <c r="C4" s="68"/>
      <c r="D4" s="68"/>
      <c r="E4" s="68"/>
      <c r="F4" s="2" t="s">
        <v>48</v>
      </c>
      <c r="G4" s="2" t="s">
        <v>49</v>
      </c>
      <c r="H4" s="2" t="s">
        <v>50</v>
      </c>
      <c r="I4" s="2" t="s">
        <v>51</v>
      </c>
      <c r="J4" s="2" t="s">
        <v>52</v>
      </c>
      <c r="K4" s="51"/>
      <c r="L4" s="51"/>
    </row>
    <row r="5" spans="1:12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8">
        <v>12</v>
      </c>
    </row>
    <row r="6" spans="1:12" x14ac:dyDescent="0.25">
      <c r="A6" s="68" t="s">
        <v>120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s="3" customFormat="1" ht="24" customHeight="1" x14ac:dyDescent="0.2">
      <c r="A7" s="65" t="s">
        <v>121</v>
      </c>
      <c r="B7" s="65" t="s">
        <v>131</v>
      </c>
      <c r="C7" s="66" t="s">
        <v>72</v>
      </c>
      <c r="D7" s="22" t="s">
        <v>53</v>
      </c>
      <c r="E7" s="23">
        <v>7750200000</v>
      </c>
      <c r="F7" s="30">
        <f>SUM(F8:F9)</f>
        <v>233788.94341000001</v>
      </c>
      <c r="G7" s="30">
        <f t="shared" ref="G7:J7" si="0">SUM(G8:G9)</f>
        <v>233788.94341000001</v>
      </c>
      <c r="H7" s="30">
        <f t="shared" si="0"/>
        <v>233788.94341000001</v>
      </c>
      <c r="I7" s="24">
        <f t="shared" si="0"/>
        <v>2091.6</v>
      </c>
      <c r="J7" s="30">
        <f t="shared" si="0"/>
        <v>132161.62598000001</v>
      </c>
      <c r="K7" s="25">
        <f t="shared" ref="K7:K14" si="1">J7/F7*100</f>
        <v>56.530314929489933</v>
      </c>
      <c r="L7" s="24"/>
    </row>
    <row r="8" spans="1:12" s="3" customFormat="1" ht="36" customHeight="1" x14ac:dyDescent="0.2">
      <c r="A8" s="65"/>
      <c r="B8" s="65"/>
      <c r="C8" s="66"/>
      <c r="D8" s="23" t="s">
        <v>73</v>
      </c>
      <c r="E8" s="23">
        <v>7750200000</v>
      </c>
      <c r="F8" s="24">
        <f>F10+F12+F13+F14</f>
        <v>16980.94341</v>
      </c>
      <c r="G8" s="24">
        <f t="shared" ref="G8:J8" si="2">G10+G12+G13+G14</f>
        <v>16980.94341</v>
      </c>
      <c r="H8" s="24">
        <f t="shared" si="2"/>
        <v>16980.94341</v>
      </c>
      <c r="I8" s="24">
        <f t="shared" si="2"/>
        <v>1903.4</v>
      </c>
      <c r="J8" s="41">
        <f t="shared" si="2"/>
        <v>9668.1431699999994</v>
      </c>
      <c r="K8" s="25">
        <f t="shared" si="1"/>
        <v>56.935253457746491</v>
      </c>
      <c r="L8" s="24"/>
    </row>
    <row r="9" spans="1:12" s="3" customFormat="1" ht="36" customHeight="1" x14ac:dyDescent="0.2">
      <c r="A9" s="65"/>
      <c r="B9" s="65"/>
      <c r="C9" s="66"/>
      <c r="D9" s="23" t="s">
        <v>55</v>
      </c>
      <c r="E9" s="23">
        <v>7750200000</v>
      </c>
      <c r="F9" s="24">
        <f>F11</f>
        <v>216808</v>
      </c>
      <c r="G9" s="24">
        <f t="shared" ref="G9:J9" si="3">G11</f>
        <v>216808</v>
      </c>
      <c r="H9" s="24">
        <f t="shared" si="3"/>
        <v>216808</v>
      </c>
      <c r="I9" s="24">
        <f t="shared" si="3"/>
        <v>188.2</v>
      </c>
      <c r="J9" s="30">
        <f t="shared" si="3"/>
        <v>122493.48281</v>
      </c>
      <c r="K9" s="25">
        <f t="shared" si="1"/>
        <v>56.4985991337958</v>
      </c>
      <c r="L9" s="24"/>
    </row>
    <row r="10" spans="1:12" s="3" customFormat="1" ht="63.75" customHeight="1" x14ac:dyDescent="0.2">
      <c r="A10" s="21" t="s">
        <v>101</v>
      </c>
      <c r="B10" s="20" t="s">
        <v>122</v>
      </c>
      <c r="C10" s="20" t="s">
        <v>72</v>
      </c>
      <c r="D10" s="20" t="s">
        <v>54</v>
      </c>
      <c r="E10" s="20">
        <v>7750215010</v>
      </c>
      <c r="F10" s="19">
        <v>16285.94341</v>
      </c>
      <c r="G10" s="19">
        <v>16285.94341</v>
      </c>
      <c r="H10" s="19">
        <v>16285.94341</v>
      </c>
      <c r="I10" s="19">
        <v>1879.7</v>
      </c>
      <c r="J10" s="40">
        <v>9538.1431699999994</v>
      </c>
      <c r="K10" s="25">
        <f t="shared" si="1"/>
        <v>58.56672180343773</v>
      </c>
      <c r="L10" s="19"/>
    </row>
    <row r="11" spans="1:12" s="3" customFormat="1" ht="63.75" customHeight="1" x14ac:dyDescent="0.2">
      <c r="A11" s="21" t="s">
        <v>123</v>
      </c>
      <c r="B11" s="20" t="s">
        <v>124</v>
      </c>
      <c r="C11" s="20" t="s">
        <v>72</v>
      </c>
      <c r="D11" s="20" t="s">
        <v>55</v>
      </c>
      <c r="E11" s="20">
        <v>7750252900</v>
      </c>
      <c r="F11" s="19">
        <v>216808</v>
      </c>
      <c r="G11" s="19">
        <v>216808</v>
      </c>
      <c r="H11" s="19">
        <v>216808</v>
      </c>
      <c r="I11" s="19">
        <v>188.2</v>
      </c>
      <c r="J11" s="40">
        <v>122493.48281</v>
      </c>
      <c r="K11" s="25">
        <f t="shared" si="1"/>
        <v>56.4985991337958</v>
      </c>
      <c r="L11" s="19"/>
    </row>
    <row r="12" spans="1:12" s="3" customFormat="1" ht="83.25" customHeight="1" x14ac:dyDescent="0.2">
      <c r="A12" s="21" t="s">
        <v>125</v>
      </c>
      <c r="B12" s="31" t="s">
        <v>126</v>
      </c>
      <c r="C12" s="31" t="s">
        <v>72</v>
      </c>
      <c r="D12" s="31" t="s">
        <v>54</v>
      </c>
      <c r="E12" s="20">
        <v>7750280050</v>
      </c>
      <c r="F12" s="19">
        <v>130</v>
      </c>
      <c r="G12" s="19">
        <v>130</v>
      </c>
      <c r="H12" s="19">
        <v>130</v>
      </c>
      <c r="I12" s="19">
        <v>0</v>
      </c>
      <c r="J12" s="25">
        <v>130</v>
      </c>
      <c r="K12" s="25">
        <f t="shared" si="1"/>
        <v>100</v>
      </c>
      <c r="L12" s="19"/>
    </row>
    <row r="13" spans="1:12" s="3" customFormat="1" ht="50.25" customHeight="1" x14ac:dyDescent="0.2">
      <c r="A13" s="32" t="s">
        <v>127</v>
      </c>
      <c r="B13" s="16" t="s">
        <v>128</v>
      </c>
      <c r="C13" s="20" t="s">
        <v>72</v>
      </c>
      <c r="D13" s="20" t="s">
        <v>54</v>
      </c>
      <c r="E13" s="20">
        <v>7750215040</v>
      </c>
      <c r="F13" s="19">
        <v>450</v>
      </c>
      <c r="G13" s="19">
        <v>450</v>
      </c>
      <c r="H13" s="19">
        <v>450</v>
      </c>
      <c r="I13" s="19">
        <v>23.7</v>
      </c>
      <c r="J13" s="19">
        <v>0</v>
      </c>
      <c r="K13" s="25">
        <f t="shared" si="1"/>
        <v>0</v>
      </c>
      <c r="L13" s="19"/>
    </row>
    <row r="14" spans="1:12" s="3" customFormat="1" ht="63.75" customHeight="1" x14ac:dyDescent="0.2">
      <c r="A14" s="32" t="s">
        <v>129</v>
      </c>
      <c r="B14" s="16" t="s">
        <v>130</v>
      </c>
      <c r="C14" s="20" t="s">
        <v>72</v>
      </c>
      <c r="D14" s="20" t="s">
        <v>54</v>
      </c>
      <c r="E14" s="20">
        <v>7750215060</v>
      </c>
      <c r="F14" s="19">
        <v>115</v>
      </c>
      <c r="G14" s="19">
        <v>115</v>
      </c>
      <c r="H14" s="19">
        <v>115</v>
      </c>
      <c r="I14" s="19">
        <v>0</v>
      </c>
      <c r="J14" s="19">
        <v>0</v>
      </c>
      <c r="K14" s="25">
        <f t="shared" si="1"/>
        <v>0</v>
      </c>
      <c r="L14" s="19"/>
    </row>
  </sheetData>
  <mergeCells count="14">
    <mergeCell ref="A7:A9"/>
    <mergeCell ref="B7:B9"/>
    <mergeCell ref="C7:C9"/>
    <mergeCell ref="A1:L1"/>
    <mergeCell ref="I3:J3"/>
    <mergeCell ref="K3:K4"/>
    <mergeCell ref="L3:L4"/>
    <mergeCell ref="A3:A4"/>
    <mergeCell ref="B3:B4"/>
    <mergeCell ref="C3:C4"/>
    <mergeCell ref="D3:D4"/>
    <mergeCell ref="E3:E4"/>
    <mergeCell ref="F3:H3"/>
    <mergeCell ref="A6:L6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E24" sqref="E24"/>
    </sheetView>
  </sheetViews>
  <sheetFormatPr defaultRowHeight="12.75" x14ac:dyDescent="0.2"/>
  <cols>
    <col min="1" max="1" width="9.140625" style="3"/>
    <col min="2" max="2" width="16.28515625" style="3" customWidth="1"/>
    <col min="3" max="3" width="14.5703125" style="3" customWidth="1"/>
    <col min="4" max="4" width="16.140625" style="3" customWidth="1"/>
    <col min="5" max="5" width="12.28515625" style="3" customWidth="1"/>
    <col min="6" max="6" width="12.5703125" style="3" customWidth="1"/>
    <col min="7" max="7" width="18.5703125" style="3" customWidth="1"/>
    <col min="8" max="8" width="20.28515625" style="3" customWidth="1"/>
    <col min="9" max="16384" width="9.140625" style="3"/>
  </cols>
  <sheetData>
    <row r="1" spans="1:8" x14ac:dyDescent="0.2">
      <c r="A1" s="60" t="s">
        <v>56</v>
      </c>
      <c r="B1" s="60"/>
      <c r="C1" s="60"/>
      <c r="D1" s="60"/>
      <c r="E1" s="60"/>
      <c r="F1" s="60"/>
      <c r="G1" s="60"/>
      <c r="H1" s="60"/>
    </row>
    <row r="2" spans="1:8" x14ac:dyDescent="0.2">
      <c r="A2" s="9"/>
    </row>
    <row r="3" spans="1:8" ht="63.75" x14ac:dyDescent="0.2">
      <c r="A3" s="2" t="s">
        <v>0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</row>
    <row r="4" spans="1:8" x14ac:dyDescent="0.2">
      <c r="A4" s="1"/>
      <c r="B4" s="1"/>
      <c r="C4" s="1"/>
      <c r="D4" s="1"/>
      <c r="E4" s="1"/>
      <c r="F4" s="1"/>
      <c r="G4" s="1"/>
      <c r="H4" s="1"/>
    </row>
  </sheetData>
  <mergeCells count="1"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18</vt:i4>
      </vt:variant>
    </vt:vector>
  </HeadingPairs>
  <TitlesOfParts>
    <vt:vector size="23" baseType="lpstr">
      <vt:lpstr>Показатели</vt:lpstr>
      <vt:lpstr>План по достижению</vt:lpstr>
      <vt:lpstr>Мероприятия</vt:lpstr>
      <vt:lpstr>Финансовое обеспечение</vt:lpstr>
      <vt:lpstr>Риски</vt:lpstr>
      <vt:lpstr>Показатели!_ftn1</vt:lpstr>
      <vt:lpstr>Показатели!_ftn2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Показатели!_Ref129272782</vt:lpstr>
      <vt:lpstr>Показатели!_Ref129272804</vt:lpstr>
      <vt:lpstr>Показатели!_Ref129366428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2024-10-11T10:47:06Z</dcterms:modified>
</cp:coreProperties>
</file>